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80" yWindow="150" windowWidth="14355" windowHeight="8505"/>
  </bookViews>
  <sheets>
    <sheet name="KET QUA THI VA XET TN" sheetId="4" r:id="rId1"/>
  </sheets>
  <definedNames>
    <definedName name="_xlnm.Print_Titles" localSheetId="0">'KET QUA THI VA XET TN'!$6:$8</definedName>
  </definedNames>
  <calcPr calcId="124519"/>
</workbook>
</file>

<file path=xl/calcChain.xml><?xml version="1.0" encoding="utf-8"?>
<calcChain xmlns="http://schemas.openxmlformats.org/spreadsheetml/2006/main">
  <c r="BN9" i="4"/>
  <c r="BO9" s="1"/>
  <c r="BQ9"/>
  <c r="BJ9"/>
  <c r="BF9"/>
  <c r="BB9"/>
  <c r="AX9"/>
  <c r="AW9" l="1"/>
  <c r="BR9"/>
  <c r="D12" s="1"/>
  <c r="D13" l="1"/>
  <c r="E12"/>
  <c r="E13" s="1"/>
</calcChain>
</file>

<file path=xl/sharedStrings.xml><?xml version="1.0" encoding="utf-8"?>
<sst xmlns="http://schemas.openxmlformats.org/spreadsheetml/2006/main" count="103" uniqueCount="100">
  <si>
    <t>TRƯỜNG CAO ĐẲNG Y TẾ BẠC LIÊU</t>
  </si>
  <si>
    <t>CỘNG HÒA XÃ HỘI CHỦ NGHĨA VIỆT NAM</t>
  </si>
  <si>
    <t>Độc lập - Tự do - Hạnh phúc</t>
  </si>
  <si>
    <t>Chuyên ngành: Kỹ thuật viên xét nghiệm 12, niên khóa 2016-2018</t>
  </si>
  <si>
    <t>Stt</t>
  </si>
  <si>
    <t>MSSV</t>
  </si>
  <si>
    <t>Họ và tên</t>
  </si>
  <si>
    <t>Ngày, tháng, năm sinh</t>
  </si>
  <si>
    <t>Nơi sinh</t>
  </si>
  <si>
    <t>Điểm TBC toàn khóa</t>
  </si>
  <si>
    <t>Xét điều kiện dự thi tốt nghiệp</t>
  </si>
  <si>
    <t>Số học phần còn nợ</t>
  </si>
  <si>
    <t>Ghi chú</t>
  </si>
  <si>
    <t>Giải phẫu – Sinh lý (XN) (3)</t>
  </si>
  <si>
    <t>Khởi tạo doanh nghiệp (2)</t>
  </si>
  <si>
    <t>Xét nghiệm Huyết học I (4)</t>
  </si>
  <si>
    <t>Xét nghiệm Ký sinh vật, đơn bào và nấm I (4)</t>
  </si>
  <si>
    <t>Dược lý (2)</t>
  </si>
  <si>
    <t>Hóa phân tích (3)</t>
  </si>
  <si>
    <t>Xét nghiệm Vi Sinh Vật I (5)</t>
  </si>
  <si>
    <t>Vệ sinh phòng bệnh (2)</t>
  </si>
  <si>
    <t>Xét nghiệm Hóa Sinh I (5)</t>
  </si>
  <si>
    <t>Ngoại ngữ (5)</t>
  </si>
  <si>
    <t>Điều dưỡng cơ bản - Cấp cứu ban đầu (XN) (2)</t>
  </si>
  <si>
    <t>Tin học (3)</t>
  </si>
  <si>
    <t>Pháp luật (2)</t>
  </si>
  <si>
    <t>Kỹ thuật xét nghiệm cơ bản (3)</t>
  </si>
  <si>
    <t>Giáo dục quốc phòng - an ninh (ĐK)</t>
  </si>
  <si>
    <t>Giáo dục thể chất (ĐK)</t>
  </si>
  <si>
    <t>Xếp loại học tập</t>
  </si>
  <si>
    <t>Thực tập tốt nghiệp II (4)</t>
  </si>
  <si>
    <t>Quản lý và tổ chức y tế (2)</t>
  </si>
  <si>
    <t>Thực tập tốt nghiệp I (4)</t>
  </si>
  <si>
    <t>Chính trị (5)</t>
  </si>
  <si>
    <t>Thực tập bệnh viện (5)</t>
  </si>
  <si>
    <t>Xét nghiệm Ký sinh vật, đơn bào và nấm II (5)</t>
  </si>
  <si>
    <t>Xét nghiệm Huyết học III (4)</t>
  </si>
  <si>
    <t>Xét nghiệm Vi Sinh Vật III (2)</t>
  </si>
  <si>
    <t>Xét nghiệm Huyết học II (3)</t>
  </si>
  <si>
    <t>Xét nghiệm Vi Sinh Vật II (3)</t>
  </si>
  <si>
    <t>Bệnh học (3)</t>
  </si>
  <si>
    <t>Xét nghiệm Hóa Sinh II (4)</t>
  </si>
  <si>
    <t>Kỹ năng giao tiếp và giáo dục sức khỏe (2)</t>
  </si>
  <si>
    <t>Nam</t>
  </si>
  <si>
    <t>Nữ</t>
  </si>
  <si>
    <t>ĐK</t>
  </si>
  <si>
    <t>Đ</t>
  </si>
  <si>
    <t>K</t>
  </si>
  <si>
    <t>Khá</t>
  </si>
  <si>
    <t>X</t>
  </si>
  <si>
    <t>Trung bình</t>
  </si>
  <si>
    <t>Phước Long, Bạc Liêu</t>
  </si>
  <si>
    <t>Huỳnh Hoàng</t>
  </si>
  <si>
    <t>Khang</t>
  </si>
  <si>
    <t>LẬP BẢNG</t>
  </si>
  <si>
    <t>Điểm thi tốt nghiệp</t>
  </si>
  <si>
    <t>KÝ SINH TRÙNG</t>
  </si>
  <si>
    <t>KÝ SINH TRÙNG 1</t>
  </si>
  <si>
    <t>KÝ SINH TRÙNG 2</t>
  </si>
  <si>
    <t>KÝ SINH TRÙNG 4</t>
  </si>
  <si>
    <t>HUYẾT HỌC</t>
  </si>
  <si>
    <t>HUYẾT HỌC 1</t>
  </si>
  <si>
    <t>HUYẾT HỌC 2</t>
  </si>
  <si>
    <t>HUYẾT HỌC 4</t>
  </si>
  <si>
    <t>SINH HOA</t>
  </si>
  <si>
    <t>SINH HOA 1</t>
  </si>
  <si>
    <t>SINH HOA 2</t>
  </si>
  <si>
    <t>SINH HOA 4</t>
  </si>
  <si>
    <t>VI SINH</t>
  </si>
  <si>
    <t>VI SINH 1</t>
  </si>
  <si>
    <t>VI SINH 2</t>
  </si>
  <si>
    <t>VI SINH 4</t>
  </si>
  <si>
    <t>Điểm trung bình thi tốt nghiệp</t>
  </si>
  <si>
    <t>Điểm xếp loại tốt nghiệp</t>
  </si>
  <si>
    <t>Xếp loại tốt nghiệp</t>
  </si>
  <si>
    <t>Môn thi tốt nghiệp dưới 5</t>
  </si>
  <si>
    <t>Kết quả xét tốt nghiệp</t>
  </si>
  <si>
    <t>Chính trị</t>
  </si>
  <si>
    <t>Lý thuyết tổng hợp</t>
  </si>
  <si>
    <t>Thực hành nghề</t>
  </si>
  <si>
    <t>THỰC HÀNH NGHỀ (0)</t>
  </si>
  <si>
    <t>HỘI ĐỒNG THI TỐT NGHIỆP</t>
  </si>
  <si>
    <t>Điểm quá trình</t>
  </si>
  <si>
    <t>* Xét tốt nghiệp:</t>
  </si>
  <si>
    <t>Tỷ lệ %</t>
  </si>
  <si>
    <t>- Công nhận tốt nghiệp:</t>
  </si>
  <si>
    <t>- Không công nhận tốt nghiệp:</t>
  </si>
  <si>
    <t>CHỦ TỊCH HỘI ĐỒNG</t>
  </si>
  <si>
    <t>Phạm Ngọc Điệp</t>
  </si>
  <si>
    <t>Huỳnh Điền Côn</t>
  </si>
  <si>
    <t>PHÓ CHỦ TỊCH HỘI ĐỒNG</t>
  </si>
  <si>
    <t>Nguyễn Kim Nhang</t>
  </si>
  <si>
    <t>Điểm TBC học tập, năm 1, 16 HP, 45 ĐVHT</t>
  </si>
  <si>
    <t>Điểm TBC học tập, năm 2, 13 HP, 46 ĐVHT</t>
  </si>
  <si>
    <t>10/8/1998</t>
  </si>
  <si>
    <t>(Đối tượng: Thi lại tốt nghiệp)</t>
  </si>
  <si>
    <t xml:space="preserve">Ghi chú: Danh sách này có 01 học sinh </t>
  </si>
  <si>
    <t>Bạc Liêu, ngày 20 tháng 9 năm 2019</t>
  </si>
  <si>
    <t>KẾT QUẢ THI VÀ XÉT TỐT NGHIỆP, KỲ THI THÁNG 8 NĂM 2019, LỚP KTVXN12</t>
  </si>
  <si>
    <t>* Thông qua Hội đồng ngày 24/9/2019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</si>
</sst>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"/>
    <numFmt numFmtId="165" formatCode="#,##0.0"/>
  </numFmts>
  <fonts count="12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 textRotation="90"/>
    </xf>
    <xf numFmtId="165" fontId="8" fillId="0" borderId="1" xfId="0" applyNumberFormat="1" applyFont="1" applyFill="1" applyBorder="1" applyAlignment="1">
      <alignment textRotation="90" wrapText="1"/>
    </xf>
    <xf numFmtId="0" fontId="2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quotePrefix="1" applyFont="1" applyFill="1" applyAlignment="1">
      <alignment horizontal="left" vertical="center"/>
    </xf>
    <xf numFmtId="2" fontId="9" fillId="0" borderId="0" xfId="0" quotePrefix="1" applyNumberFormat="1" applyFont="1" applyFill="1" applyAlignment="1">
      <alignment horizontal="left" vertical="center"/>
    </xf>
    <xf numFmtId="0" fontId="9" fillId="0" borderId="0" xfId="0" quotePrefix="1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textRotation="90"/>
    </xf>
    <xf numFmtId="165" fontId="2" fillId="0" borderId="1" xfId="1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textRotation="90"/>
    </xf>
    <xf numFmtId="165" fontId="2" fillId="0" borderId="1" xfId="0" applyNumberFormat="1" applyFont="1" applyBorder="1" applyAlignment="1">
      <alignment horizontal="center" textRotation="90"/>
    </xf>
    <xf numFmtId="165" fontId="8" fillId="0" borderId="1" xfId="0" applyNumberFormat="1" applyFont="1" applyFill="1" applyBorder="1" applyAlignment="1">
      <alignment horizontal="center" textRotation="90" wrapText="1"/>
    </xf>
    <xf numFmtId="165" fontId="2" fillId="0" borderId="1" xfId="0" applyNumberFormat="1" applyFont="1" applyFill="1" applyBorder="1" applyAlignment="1">
      <alignment horizontal="center" textRotation="90" wrapText="1"/>
    </xf>
    <xf numFmtId="0" fontId="9" fillId="0" borderId="0" xfId="0" applyFont="1" applyBorder="1" applyAlignment="1">
      <alignment wrapText="1"/>
    </xf>
    <xf numFmtId="2" fontId="9" fillId="0" borderId="0" xfId="0" quotePrefix="1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0</xdr:rowOff>
    </xdr:from>
    <xdr:to>
      <xdr:col>4</xdr:col>
      <xdr:colOff>504825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895475" y="400050"/>
          <a:ext cx="7810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8"/>
  <sheetViews>
    <sheetView showGridLines="0" tabSelected="1" topLeftCell="A8" workbookViewId="0">
      <selection activeCell="A15" sqref="A15:E15"/>
    </sheetView>
  </sheetViews>
  <sheetFormatPr defaultRowHeight="15.75"/>
  <cols>
    <col min="1" max="1" width="3.140625" style="4" customWidth="1"/>
    <col min="2" max="2" width="10" style="4" customWidth="1"/>
    <col min="3" max="3" width="12.7109375" style="4" customWidth="1"/>
    <col min="4" max="4" width="6.7109375" style="4" customWidth="1"/>
    <col min="5" max="5" width="9.140625" style="4" customWidth="1"/>
    <col min="6" max="6" width="6.140625" style="4" customWidth="1"/>
    <col min="7" max="7" width="18.85546875" style="4" customWidth="1"/>
    <col min="8" max="9" width="4.140625" style="4" hidden="1" customWidth="1"/>
    <col min="10" max="11" width="3.5703125" style="4" hidden="1" customWidth="1"/>
    <col min="12" max="12" width="4.140625" style="4" hidden="1" customWidth="1"/>
    <col min="13" max="14" width="3.5703125" style="4" hidden="1" customWidth="1"/>
    <col min="15" max="15" width="4.140625" style="4" hidden="1" customWidth="1"/>
    <col min="16" max="18" width="3.5703125" style="4" hidden="1" customWidth="1"/>
    <col min="19" max="20" width="4.140625" style="4" hidden="1" customWidth="1"/>
    <col min="21" max="21" width="3.5703125" style="4" hidden="1" customWidth="1"/>
    <col min="22" max="22" width="4.140625" style="4" hidden="1" customWidth="1"/>
    <col min="23" max="23" width="3.140625" style="4" hidden="1" customWidth="1"/>
    <col min="24" max="24" width="6.28515625" style="4" customWidth="1"/>
    <col min="25" max="25" width="6.140625" style="4" hidden="1" customWidth="1"/>
    <col min="26" max="26" width="3.5703125" style="4" hidden="1" customWidth="1"/>
    <col min="27" max="27" width="4.140625" style="4" hidden="1" customWidth="1"/>
    <col min="28" max="28" width="3.7109375" style="4" hidden="1" customWidth="1"/>
    <col min="29" max="29" width="4.140625" style="4" hidden="1" customWidth="1"/>
    <col min="30" max="30" width="3.5703125" style="4" hidden="1" customWidth="1"/>
    <col min="31" max="31" width="4.28515625" style="4" hidden="1" customWidth="1"/>
    <col min="32" max="35" width="3.5703125" style="4" hidden="1" customWidth="1"/>
    <col min="36" max="36" width="4.140625" style="4" hidden="1" customWidth="1"/>
    <col min="37" max="37" width="3.5703125" style="4" hidden="1" customWidth="1"/>
    <col min="38" max="38" width="4.140625" style="4" hidden="1" customWidth="1"/>
    <col min="39" max="39" width="5.85546875" style="4" customWidth="1"/>
    <col min="40" max="40" width="6.140625" style="4" hidden="1" customWidth="1"/>
    <col min="41" max="41" width="5.140625" style="4" customWidth="1"/>
    <col min="42" max="42" width="2.140625" style="4" hidden="1" customWidth="1"/>
    <col min="43" max="43" width="2" style="4" hidden="1" customWidth="1"/>
    <col min="44" max="45" width="3" style="4" hidden="1" customWidth="1"/>
    <col min="46" max="46" width="5.140625" style="4" customWidth="1"/>
    <col min="47" max="47" width="5" style="4" customWidth="1"/>
    <col min="48" max="48" width="5.28515625" style="4" customWidth="1"/>
    <col min="49" max="65" width="9.140625" style="4" hidden="1" customWidth="1"/>
    <col min="66" max="66" width="5.7109375" style="4" customWidth="1"/>
    <col min="67" max="67" width="5.5703125" style="4" customWidth="1"/>
    <col min="68" max="68" width="5.28515625" style="4" customWidth="1"/>
    <col min="69" max="69" width="6.42578125" style="4" customWidth="1"/>
    <col min="70" max="70" width="8.28515625" style="4" customWidth="1"/>
    <col min="71" max="71" width="5.7109375" style="4" customWidth="1"/>
    <col min="72" max="16384" width="9.140625" style="4"/>
  </cols>
  <sheetData>
    <row r="1" spans="1:71">
      <c r="A1" s="45" t="s">
        <v>0</v>
      </c>
      <c r="B1" s="45"/>
      <c r="C1" s="45"/>
      <c r="D1" s="45"/>
      <c r="E1" s="45"/>
      <c r="F1" s="45"/>
      <c r="G1" s="45"/>
      <c r="H1" s="46" t="s">
        <v>1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>
      <c r="A2" s="46" t="s">
        <v>81</v>
      </c>
      <c r="B2" s="46"/>
      <c r="C2" s="46"/>
      <c r="D2" s="46"/>
      <c r="E2" s="46"/>
      <c r="F2" s="46"/>
      <c r="G2" s="46"/>
      <c r="H2" s="47" t="s">
        <v>2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3" spans="1:71" ht="28.5" customHeight="1">
      <c r="A3" s="42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16.5" customHeight="1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</row>
    <row r="5" spans="1:71" ht="16.5" customHeight="1">
      <c r="A5" s="43" t="s">
        <v>95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</row>
    <row r="6" spans="1:71" s="7" customFormat="1" ht="33.75" customHeight="1">
      <c r="A6" s="49" t="s">
        <v>4</v>
      </c>
      <c r="B6" s="49" t="s">
        <v>5</v>
      </c>
      <c r="C6" s="49" t="s">
        <v>6</v>
      </c>
      <c r="D6" s="49"/>
      <c r="E6" s="49" t="s">
        <v>7</v>
      </c>
      <c r="F6" s="49"/>
      <c r="G6" s="49" t="s">
        <v>8</v>
      </c>
      <c r="H6" s="49" t="s">
        <v>82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50" t="s">
        <v>9</v>
      </c>
      <c r="AP6" s="51" t="s">
        <v>10</v>
      </c>
      <c r="AQ6" s="51"/>
      <c r="AR6" s="51" t="s">
        <v>11</v>
      </c>
      <c r="AS6" s="51" t="s">
        <v>12</v>
      </c>
      <c r="AT6" s="52" t="s">
        <v>55</v>
      </c>
      <c r="AU6" s="52"/>
      <c r="AV6" s="52"/>
      <c r="AW6" s="9"/>
      <c r="AX6" s="48" t="s">
        <v>56</v>
      </c>
      <c r="AY6" s="53" t="s">
        <v>57</v>
      </c>
      <c r="AZ6" s="53" t="s">
        <v>58</v>
      </c>
      <c r="BA6" s="53" t="s">
        <v>59</v>
      </c>
      <c r="BB6" s="54" t="s">
        <v>60</v>
      </c>
      <c r="BC6" s="53" t="s">
        <v>61</v>
      </c>
      <c r="BD6" s="53" t="s">
        <v>62</v>
      </c>
      <c r="BE6" s="53" t="s">
        <v>63</v>
      </c>
      <c r="BF6" s="54" t="s">
        <v>64</v>
      </c>
      <c r="BG6" s="53" t="s">
        <v>65</v>
      </c>
      <c r="BH6" s="53" t="s">
        <v>66</v>
      </c>
      <c r="BI6" s="53" t="s">
        <v>67</v>
      </c>
      <c r="BJ6" s="54" t="s">
        <v>68</v>
      </c>
      <c r="BK6" s="53" t="s">
        <v>69</v>
      </c>
      <c r="BL6" s="53" t="s">
        <v>70</v>
      </c>
      <c r="BM6" s="53" t="s">
        <v>71</v>
      </c>
      <c r="BN6" s="48" t="s">
        <v>72</v>
      </c>
      <c r="BO6" s="56" t="s">
        <v>73</v>
      </c>
      <c r="BP6" s="56" t="s">
        <v>74</v>
      </c>
      <c r="BQ6" s="48" t="s">
        <v>75</v>
      </c>
      <c r="BR6" s="48" t="s">
        <v>76</v>
      </c>
      <c r="BS6" s="54" t="s">
        <v>12</v>
      </c>
    </row>
    <row r="7" spans="1:71" s="7" customFormat="1" ht="228" customHeight="1">
      <c r="A7" s="49"/>
      <c r="B7" s="49"/>
      <c r="C7" s="49"/>
      <c r="D7" s="49"/>
      <c r="E7" s="49"/>
      <c r="F7" s="49"/>
      <c r="G7" s="49"/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20</v>
      </c>
      <c r="P7" s="8" t="s">
        <v>21</v>
      </c>
      <c r="Q7" s="8" t="s">
        <v>22</v>
      </c>
      <c r="R7" s="8" t="s">
        <v>23</v>
      </c>
      <c r="S7" s="8" t="s">
        <v>24</v>
      </c>
      <c r="T7" s="8" t="s">
        <v>25</v>
      </c>
      <c r="U7" s="8" t="s">
        <v>26</v>
      </c>
      <c r="V7" s="8" t="s">
        <v>27</v>
      </c>
      <c r="W7" s="8" t="s">
        <v>28</v>
      </c>
      <c r="X7" s="8" t="s">
        <v>92</v>
      </c>
      <c r="Y7" s="8" t="s">
        <v>29</v>
      </c>
      <c r="Z7" s="8" t="s">
        <v>30</v>
      </c>
      <c r="AA7" s="8" t="s">
        <v>31</v>
      </c>
      <c r="AB7" s="8" t="s">
        <v>32</v>
      </c>
      <c r="AC7" s="8" t="s">
        <v>33</v>
      </c>
      <c r="AD7" s="8" t="s">
        <v>34</v>
      </c>
      <c r="AE7" s="8" t="s">
        <v>35</v>
      </c>
      <c r="AF7" s="8" t="s">
        <v>36</v>
      </c>
      <c r="AG7" s="8" t="s">
        <v>37</v>
      </c>
      <c r="AH7" s="8" t="s">
        <v>38</v>
      </c>
      <c r="AI7" s="8" t="s">
        <v>39</v>
      </c>
      <c r="AJ7" s="8" t="s">
        <v>40</v>
      </c>
      <c r="AK7" s="8" t="s">
        <v>41</v>
      </c>
      <c r="AL7" s="8" t="s">
        <v>42</v>
      </c>
      <c r="AM7" s="8" t="s">
        <v>93</v>
      </c>
      <c r="AN7" s="8" t="s">
        <v>29</v>
      </c>
      <c r="AO7" s="50"/>
      <c r="AP7" s="51"/>
      <c r="AQ7" s="51"/>
      <c r="AR7" s="51"/>
      <c r="AS7" s="51"/>
      <c r="AT7" s="55" t="s">
        <v>77</v>
      </c>
      <c r="AU7" s="55" t="s">
        <v>78</v>
      </c>
      <c r="AV7" s="55" t="s">
        <v>79</v>
      </c>
      <c r="AW7" s="9" t="s">
        <v>80</v>
      </c>
      <c r="AX7" s="48"/>
      <c r="AY7" s="53"/>
      <c r="AZ7" s="53"/>
      <c r="BA7" s="53"/>
      <c r="BB7" s="54"/>
      <c r="BC7" s="53"/>
      <c r="BD7" s="53"/>
      <c r="BE7" s="53"/>
      <c r="BF7" s="54"/>
      <c r="BG7" s="53"/>
      <c r="BH7" s="53"/>
      <c r="BI7" s="53"/>
      <c r="BJ7" s="54"/>
      <c r="BK7" s="53"/>
      <c r="BL7" s="53"/>
      <c r="BM7" s="53"/>
      <c r="BN7" s="48"/>
      <c r="BO7" s="56"/>
      <c r="BP7" s="56"/>
      <c r="BQ7" s="48"/>
      <c r="BR7" s="48"/>
      <c r="BS7" s="54"/>
    </row>
    <row r="8" spans="1:71" s="7" customFormat="1" ht="28.5">
      <c r="A8" s="49"/>
      <c r="B8" s="49"/>
      <c r="C8" s="49"/>
      <c r="D8" s="49"/>
      <c r="E8" s="10" t="s">
        <v>43</v>
      </c>
      <c r="F8" s="10" t="s">
        <v>44</v>
      </c>
      <c r="G8" s="49"/>
      <c r="H8" s="10">
        <v>3</v>
      </c>
      <c r="I8" s="10">
        <v>2</v>
      </c>
      <c r="J8" s="10">
        <v>4</v>
      </c>
      <c r="K8" s="10">
        <v>4</v>
      </c>
      <c r="L8" s="10">
        <v>2</v>
      </c>
      <c r="M8" s="10">
        <v>3</v>
      </c>
      <c r="N8" s="10">
        <v>5</v>
      </c>
      <c r="O8" s="10">
        <v>2</v>
      </c>
      <c r="P8" s="10">
        <v>5</v>
      </c>
      <c r="Q8" s="10">
        <v>5</v>
      </c>
      <c r="R8" s="10">
        <v>2</v>
      </c>
      <c r="S8" s="10">
        <v>3</v>
      </c>
      <c r="T8" s="10">
        <v>2</v>
      </c>
      <c r="U8" s="10">
        <v>3</v>
      </c>
      <c r="V8" s="10" t="s">
        <v>45</v>
      </c>
      <c r="W8" s="10" t="s">
        <v>45</v>
      </c>
      <c r="X8" s="10">
        <v>45</v>
      </c>
      <c r="Y8" s="10"/>
      <c r="Z8" s="10">
        <v>4</v>
      </c>
      <c r="AA8" s="10">
        <v>2</v>
      </c>
      <c r="AB8" s="10">
        <v>4</v>
      </c>
      <c r="AC8" s="10">
        <v>5</v>
      </c>
      <c r="AD8" s="10">
        <v>5</v>
      </c>
      <c r="AE8" s="10">
        <v>5</v>
      </c>
      <c r="AF8" s="10">
        <v>4</v>
      </c>
      <c r="AG8" s="10">
        <v>2</v>
      </c>
      <c r="AH8" s="10">
        <v>3</v>
      </c>
      <c r="AI8" s="10">
        <v>3</v>
      </c>
      <c r="AJ8" s="10">
        <v>3</v>
      </c>
      <c r="AK8" s="10">
        <v>4</v>
      </c>
      <c r="AL8" s="10">
        <v>2</v>
      </c>
      <c r="AM8" s="10">
        <v>46</v>
      </c>
      <c r="AN8" s="10"/>
      <c r="AO8" s="50"/>
      <c r="AP8" s="10" t="s">
        <v>46</v>
      </c>
      <c r="AQ8" s="10" t="s">
        <v>47</v>
      </c>
      <c r="AR8" s="51"/>
      <c r="AS8" s="51"/>
      <c r="AT8" s="55"/>
      <c r="AU8" s="55"/>
      <c r="AV8" s="55"/>
      <c r="AW8" s="11"/>
      <c r="AX8" s="48"/>
      <c r="AY8" s="53"/>
      <c r="AZ8" s="53"/>
      <c r="BA8" s="53"/>
      <c r="BB8" s="54"/>
      <c r="BC8" s="53"/>
      <c r="BD8" s="53"/>
      <c r="BE8" s="53"/>
      <c r="BF8" s="54"/>
      <c r="BG8" s="53"/>
      <c r="BH8" s="53"/>
      <c r="BI8" s="53"/>
      <c r="BJ8" s="54"/>
      <c r="BK8" s="53"/>
      <c r="BL8" s="53"/>
      <c r="BM8" s="53"/>
      <c r="BN8" s="48"/>
      <c r="BO8" s="56"/>
      <c r="BP8" s="56"/>
      <c r="BQ8" s="48"/>
      <c r="BR8" s="48"/>
      <c r="BS8" s="54"/>
    </row>
    <row r="9" spans="1:71" s="7" customFormat="1" ht="22.5" customHeight="1">
      <c r="A9" s="27">
        <v>1</v>
      </c>
      <c r="B9" s="27">
        <v>160050007</v>
      </c>
      <c r="C9" s="36" t="s">
        <v>52</v>
      </c>
      <c r="D9" s="37" t="s">
        <v>53</v>
      </c>
      <c r="E9" s="28" t="s">
        <v>94</v>
      </c>
      <c r="F9" s="29"/>
      <c r="G9" s="30" t="s">
        <v>51</v>
      </c>
      <c r="H9" s="31">
        <v>6.1</v>
      </c>
      <c r="I9" s="31">
        <v>5.8</v>
      </c>
      <c r="J9" s="31">
        <v>5.6</v>
      </c>
      <c r="K9" s="31">
        <v>5.4</v>
      </c>
      <c r="L9" s="31">
        <v>5.7</v>
      </c>
      <c r="M9" s="31">
        <v>5.4</v>
      </c>
      <c r="N9" s="31">
        <v>5</v>
      </c>
      <c r="O9" s="31">
        <v>5.5</v>
      </c>
      <c r="P9" s="31">
        <v>5.8</v>
      </c>
      <c r="Q9" s="31">
        <v>5.4</v>
      </c>
      <c r="R9" s="31">
        <v>5.4</v>
      </c>
      <c r="S9" s="31">
        <v>7.3</v>
      </c>
      <c r="T9" s="31">
        <v>6</v>
      </c>
      <c r="U9" s="31">
        <v>7.1</v>
      </c>
      <c r="V9" s="31">
        <v>7.4</v>
      </c>
      <c r="W9" s="31">
        <v>6.1</v>
      </c>
      <c r="X9" s="31">
        <v>5.8</v>
      </c>
      <c r="Y9" s="29" t="s">
        <v>50</v>
      </c>
      <c r="Z9" s="31">
        <v>7.4</v>
      </c>
      <c r="AA9" s="31">
        <v>6.3</v>
      </c>
      <c r="AB9" s="31">
        <v>7.8</v>
      </c>
      <c r="AC9" s="31">
        <v>5.8</v>
      </c>
      <c r="AD9" s="31">
        <v>6.1</v>
      </c>
      <c r="AE9" s="31">
        <v>6.9</v>
      </c>
      <c r="AF9" s="31">
        <v>7.1</v>
      </c>
      <c r="AG9" s="31">
        <v>7.6</v>
      </c>
      <c r="AH9" s="31">
        <v>8.1999999999999993</v>
      </c>
      <c r="AI9" s="31">
        <v>8.6999999999999993</v>
      </c>
      <c r="AJ9" s="31">
        <v>5.7</v>
      </c>
      <c r="AK9" s="31">
        <v>7.6</v>
      </c>
      <c r="AL9" s="31">
        <v>6.3</v>
      </c>
      <c r="AM9" s="31">
        <v>7</v>
      </c>
      <c r="AN9" s="29" t="s">
        <v>48</v>
      </c>
      <c r="AO9" s="31">
        <v>6.39</v>
      </c>
      <c r="AP9" s="29" t="s">
        <v>49</v>
      </c>
      <c r="AQ9" s="29"/>
      <c r="AR9" s="29">
        <v>0</v>
      </c>
      <c r="AS9" s="29"/>
      <c r="AT9" s="32">
        <v>5.5</v>
      </c>
      <c r="AU9" s="33">
        <v>4</v>
      </c>
      <c r="AV9" s="32">
        <v>7</v>
      </c>
      <c r="AW9" s="34">
        <f t="shared" ref="AW9" si="0">(AX9+BB9+BF9+BJ9)/4</f>
        <v>7.234375</v>
      </c>
      <c r="AX9" s="12">
        <f t="shared" ref="AX9" si="1">(AY9*2+AZ9*1+BA9*1)/4</f>
        <v>6.75</v>
      </c>
      <c r="AY9" s="12">
        <v>9</v>
      </c>
      <c r="AZ9" s="12">
        <v>8.25</v>
      </c>
      <c r="BA9" s="12">
        <v>0.75</v>
      </c>
      <c r="BB9" s="12">
        <f t="shared" ref="BB9" si="2">(BC9*2+BD9*1+BE9*1)/4</f>
        <v>7.5</v>
      </c>
      <c r="BC9" s="12">
        <v>8</v>
      </c>
      <c r="BD9" s="12">
        <v>7.5</v>
      </c>
      <c r="BE9" s="12">
        <v>6.5</v>
      </c>
      <c r="BF9" s="12">
        <f t="shared" ref="BF9" si="3">(BG9*2+BH9*1+BI9*1)/4</f>
        <v>6.875</v>
      </c>
      <c r="BG9" s="12">
        <v>8</v>
      </c>
      <c r="BH9" s="12">
        <v>4</v>
      </c>
      <c r="BI9" s="12">
        <v>7.5</v>
      </c>
      <c r="BJ9" s="12">
        <f t="shared" ref="BJ9" si="4">(BK9*2+BL9*1+BM9*1)/4</f>
        <v>7.8125</v>
      </c>
      <c r="BK9" s="12">
        <v>7.5</v>
      </c>
      <c r="BL9" s="12">
        <v>7.5</v>
      </c>
      <c r="BM9" s="12">
        <v>8.75</v>
      </c>
      <c r="BN9" s="12">
        <f t="shared" ref="BN9" si="5">(AT9+AU9+AV9)/3</f>
        <v>5.5</v>
      </c>
      <c r="BO9" s="12">
        <f t="shared" ref="BO9" si="6">ROUND((AO9+BN9)/2,1)</f>
        <v>5.9</v>
      </c>
      <c r="BP9" s="13"/>
      <c r="BQ9" s="39" t="str">
        <f t="shared" ref="BQ9" si="7">IF(AT9&lt;5,"CHINH TRI:"&amp;AT9,"")&amp;IF(AU9&lt;5,"LTTH:"&amp;AU9,"")&amp;IF(AV9&lt;5,"TH NGHE:"&amp;AV9,"")</f>
        <v>LTTH:4</v>
      </c>
      <c r="BR9" s="38" t="str">
        <f t="shared" ref="BR9" si="8">IF(AND(BN9&gt;=5,BQ9=""),"CNTN","KCNTN")</f>
        <v>KCNTN</v>
      </c>
      <c r="BS9" s="35"/>
    </row>
    <row r="10" spans="1:71" s="7" customFormat="1" ht="16.5" customHeight="1">
      <c r="A10" s="57" t="s">
        <v>96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</row>
    <row r="11" spans="1:71" s="7" customFormat="1" ht="12.75" customHeight="1">
      <c r="A11" s="14" t="s">
        <v>83</v>
      </c>
      <c r="B11" s="1"/>
      <c r="C11" s="15"/>
      <c r="D11" s="16"/>
      <c r="E11" s="17" t="s">
        <v>84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U11" s="20"/>
      <c r="BQ11" s="20"/>
    </row>
    <row r="12" spans="1:71" s="7" customFormat="1" ht="21" customHeight="1">
      <c r="A12" s="58" t="s">
        <v>85</v>
      </c>
      <c r="B12" s="58"/>
      <c r="C12" s="58"/>
      <c r="D12" s="21">
        <f>COUNTIF($BR$9:$BR$9,"CNTN")</f>
        <v>0</v>
      </c>
      <c r="E12" s="22">
        <f>D12/A9*100</f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18"/>
      <c r="R12" s="18"/>
      <c r="S12" s="18"/>
      <c r="T12" s="18"/>
      <c r="U12" s="23"/>
      <c r="V12" s="23"/>
      <c r="W12" s="18"/>
      <c r="X12" s="24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T12" s="17"/>
      <c r="AU12" s="25"/>
      <c r="BN12" s="26"/>
      <c r="BP12" s="17"/>
      <c r="BQ12" s="25"/>
    </row>
    <row r="13" spans="1:71" s="7" customFormat="1" ht="21" customHeight="1">
      <c r="A13" s="25" t="s">
        <v>86</v>
      </c>
      <c r="B13" s="25"/>
      <c r="C13" s="25"/>
      <c r="D13" s="21">
        <f>A9-D12</f>
        <v>1</v>
      </c>
      <c r="E13" s="22">
        <f>100-E12</f>
        <v>100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18"/>
      <c r="R13" s="18"/>
      <c r="S13" s="18"/>
      <c r="T13" s="18"/>
      <c r="U13" s="23"/>
      <c r="V13" s="23"/>
      <c r="W13" s="18"/>
      <c r="X13" s="24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T13" s="17"/>
      <c r="AU13" s="25"/>
      <c r="BN13" s="26"/>
      <c r="BP13" s="17"/>
      <c r="BQ13" s="25"/>
    </row>
    <row r="14" spans="1:71" s="7" customFormat="1" ht="21" customHeight="1">
      <c r="A14" s="2" t="s">
        <v>99</v>
      </c>
      <c r="B14" s="1"/>
      <c r="C14" s="1"/>
      <c r="D14" s="1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3"/>
      <c r="V14" s="23"/>
      <c r="W14" s="18"/>
      <c r="X14" s="24"/>
      <c r="Y14" s="18"/>
      <c r="Z14" s="18"/>
      <c r="AA14" s="18"/>
      <c r="AB14" s="18"/>
      <c r="AC14" s="18"/>
      <c r="AD14" s="18"/>
      <c r="AE14" s="18"/>
      <c r="AF14" s="18"/>
      <c r="AT14" s="17"/>
      <c r="AU14" s="25"/>
      <c r="BN14" s="44" t="s">
        <v>97</v>
      </c>
      <c r="BO14" s="44"/>
      <c r="BP14" s="44"/>
      <c r="BQ14" s="44"/>
      <c r="BR14" s="44"/>
      <c r="BS14" s="44"/>
    </row>
    <row r="15" spans="1:71" ht="15.75" customHeight="1">
      <c r="A15" s="40" t="s">
        <v>87</v>
      </c>
      <c r="B15" s="40"/>
      <c r="C15" s="40"/>
      <c r="D15" s="40"/>
      <c r="E15" s="40"/>
      <c r="F15" s="3"/>
      <c r="G15" s="40" t="s">
        <v>90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BN15" s="41" t="s">
        <v>54</v>
      </c>
      <c r="BO15" s="41"/>
      <c r="BP15" s="41"/>
      <c r="BQ15" s="41"/>
      <c r="BR15" s="41"/>
      <c r="BS15" s="41"/>
    </row>
    <row r="16" spans="1:71" ht="9.75" customHeight="1">
      <c r="A16" s="5"/>
      <c r="B16" s="5"/>
      <c r="C16" s="5"/>
      <c r="D16" s="5"/>
      <c r="E16" s="5"/>
      <c r="G16" s="3"/>
      <c r="BN16" s="6"/>
      <c r="BO16" s="5"/>
      <c r="BP16" s="5"/>
      <c r="BQ16" s="5"/>
      <c r="BR16" s="5"/>
    </row>
    <row r="17" spans="1:71" ht="10.5" customHeight="1">
      <c r="A17" s="5"/>
      <c r="B17" s="5"/>
      <c r="C17" s="5"/>
      <c r="D17" s="5"/>
      <c r="E17" s="5"/>
      <c r="G17" s="3"/>
      <c r="BN17" s="6"/>
      <c r="BO17" s="5"/>
      <c r="BP17" s="5"/>
      <c r="BQ17" s="5"/>
      <c r="BR17" s="5"/>
    </row>
    <row r="18" spans="1:71" ht="29.25" customHeight="1">
      <c r="A18" s="40" t="s">
        <v>88</v>
      </c>
      <c r="B18" s="40"/>
      <c r="C18" s="40"/>
      <c r="D18" s="40"/>
      <c r="E18" s="40"/>
      <c r="G18" s="40" t="s">
        <v>91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BN18" s="41" t="s">
        <v>89</v>
      </c>
      <c r="BO18" s="41"/>
      <c r="BP18" s="41"/>
      <c r="BQ18" s="41"/>
      <c r="BR18" s="41"/>
      <c r="BS18" s="41"/>
    </row>
  </sheetData>
  <mergeCells count="52">
    <mergeCell ref="A18:E18"/>
    <mergeCell ref="A10:AR10"/>
    <mergeCell ref="A12:C12"/>
    <mergeCell ref="A15:E15"/>
    <mergeCell ref="BQ6:BQ8"/>
    <mergeCell ref="BR6:BR8"/>
    <mergeCell ref="BS6:BS8"/>
    <mergeCell ref="AT7:AT8"/>
    <mergeCell ref="AU7:AU8"/>
    <mergeCell ref="AV7:AV8"/>
    <mergeCell ref="BK6:BK8"/>
    <mergeCell ref="BL6:BL8"/>
    <mergeCell ref="BM6:BM8"/>
    <mergeCell ref="BN6:BN8"/>
    <mergeCell ref="BO6:BO8"/>
    <mergeCell ref="BP6:BP8"/>
    <mergeCell ref="BE6:BE8"/>
    <mergeCell ref="BF6:BF8"/>
    <mergeCell ref="BG6:BG8"/>
    <mergeCell ref="BH6:BH8"/>
    <mergeCell ref="AS6:AS8"/>
    <mergeCell ref="AT6:AV6"/>
    <mergeCell ref="BI6:BI8"/>
    <mergeCell ref="BJ6:BJ8"/>
    <mergeCell ref="AY6:AY8"/>
    <mergeCell ref="AZ6:AZ8"/>
    <mergeCell ref="BA6:BA8"/>
    <mergeCell ref="BB6:BB8"/>
    <mergeCell ref="BC6:BC8"/>
    <mergeCell ref="BD6:BD8"/>
    <mergeCell ref="A4:BS4"/>
    <mergeCell ref="A1:G1"/>
    <mergeCell ref="H1:BS1"/>
    <mergeCell ref="A2:G2"/>
    <mergeCell ref="H2:BS2"/>
    <mergeCell ref="A3:BS3"/>
    <mergeCell ref="A5:BS5"/>
    <mergeCell ref="G15:AV15"/>
    <mergeCell ref="G18:AV18"/>
    <mergeCell ref="BN14:BS14"/>
    <mergeCell ref="BN18:BS18"/>
    <mergeCell ref="BN15:BS15"/>
    <mergeCell ref="AX6:AX8"/>
    <mergeCell ref="A6:A8"/>
    <mergeCell ref="B6:B8"/>
    <mergeCell ref="C6:D8"/>
    <mergeCell ref="E6:F7"/>
    <mergeCell ref="G6:G8"/>
    <mergeCell ref="H6:AN6"/>
    <mergeCell ref="AO6:AO8"/>
    <mergeCell ref="AP6:AQ7"/>
    <mergeCell ref="AR6:AR8"/>
  </mergeCells>
  <pageMargins left="0.28999999999999998" right="0.22" top="0.39" bottom="0.37" header="0.42" footer="0.5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KET QUA THI VA XET TN</vt:lpstr>
      <vt:lpstr>'KET QUA THI VA XET TN'!Print_Titles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2019-09-20T02:44:37Z</cp:lastPrinted>
  <dcterms:created xsi:type="dcterms:W3CDTF">2018-08-12T08:18:16Z</dcterms:created>
  <dcterms:modified xsi:type="dcterms:W3CDTF">2019-09-24T08:26:40Z</dcterms:modified>
</cp:coreProperties>
</file>